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0779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工事費内訳書!$A$1:$G$136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工事費内訳書!$G$136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工事費内訳書!$I$136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9"/>
  <c r="G36"/>
  <c r="G39"/>
  <c r="G41"/>
  <c r="G42"/>
  <c r="G44"/>
  <c r="G45"/>
  <c r="G53"/>
  <c r="G58"/>
  <c r="G62"/>
  <c r="G67"/>
  <c r="G71"/>
  <c r="G75"/>
  <c r="G79"/>
  <c r="G80"/>
  <c r="G85"/>
  <c r="G90"/>
  <c r="G94"/>
  <c r="G95"/>
  <c r="G98"/>
  <c r="G99"/>
  <c r="G104"/>
  <c r="G105"/>
  <c r="G119"/>
  <c r="G125"/>
  <c r="G129"/>
  <c r="G130"/>
  <c r="G132"/>
  <c r="G135"/>
  <c r="G136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<sst xmlns="http://schemas.openxmlformats.org/spreadsheetml/2006/main">
  <si>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</si>
  <si>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</si>
  <si>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</si>
  <si>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</si>
  <si>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</si>
  <si>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Ｒ７吉耕　広域　吉野川中部　路床１工事（担い手確保型）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</si>
  <si>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</si>
  <si>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</si>
  <si>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</si>
  <si>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</si>
  <si>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</si>
  <si>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</si>
  <si>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</si>
  <si>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</si>
  <si>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</si>
  <si>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</si>
  <si>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</si>
  <si>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道路土工
_x000d_</t>
  </si>
  <si>
    <t>掘削
_x000d_</t>
  </si>
  <si>
    <t>m3</t>
  </si>
  <si>
    <t>路体盛土
_x000d_構造物周辺</t>
  </si>
  <si>
    <t>路体盛土
_x000d_W&lt;1.0</t>
  </si>
  <si>
    <t>路体盛土
_x000d_1.0≦W&lt;2.5</t>
  </si>
  <si>
    <t>路体盛土
_x000d_2.5≦W&lt;4.0</t>
  </si>
  <si>
    <t>路体盛土
_x000d_W≧4.0</t>
  </si>
  <si>
    <t>路床盛土
_x000d_構造物周辺</t>
  </si>
  <si>
    <t>路床盛土
_x000d_W&lt;1.0</t>
  </si>
  <si>
    <t>路床盛土
_x000d_1.0≦W&lt;2.5</t>
  </si>
  <si>
    <t>路床盛土
_x000d_2.5≦W&lt;4.0</t>
  </si>
  <si>
    <t>路床盛土
_x000d_W≧4.0</t>
  </si>
  <si>
    <t>土砂運搬
_x000d_現場→仮置き場</t>
  </si>
  <si>
    <t>土砂運搬
_x000d_仮置き場→現場</t>
  </si>
  <si>
    <t>土砂運搬
_x000d_他工事仮置き場→現場</t>
  </si>
  <si>
    <t>作業土工
_x000d_擁壁</t>
  </si>
  <si>
    <t>床掘り
_x000d_土砂</t>
  </si>
  <si>
    <t>床掘り
_x000d_岩</t>
  </si>
  <si>
    <t>基面整正
_x000d_</t>
  </si>
  <si>
    <t>㎡</t>
  </si>
  <si>
    <t>埋戻し
_x000d_構造物周辺</t>
  </si>
  <si>
    <t>埋戻し
_x000d_W&lt;1.0</t>
  </si>
  <si>
    <t>埋戻し
_x000d_1.0≦W&lt;2.5</t>
  </si>
  <si>
    <t>作業土工
_x000d_排水</t>
  </si>
  <si>
    <t>法面整形工
_x000d_</t>
  </si>
  <si>
    <t>切土法面整形
_x000d_</t>
  </si>
  <si>
    <t>法面工
_x000d_</t>
  </si>
  <si>
    <t>法面保護工
_x000d_</t>
  </si>
  <si>
    <t>法面工（植生基材吹付工）
_x000d_</t>
  </si>
  <si>
    <t>擁壁工
_x000d_</t>
  </si>
  <si>
    <t>もたれ式擁壁
_x000d_</t>
  </si>
  <si>
    <t>コンクリート
_x000d_18-8-40</t>
  </si>
  <si>
    <t>型枠
_x000d_</t>
  </si>
  <si>
    <t>裏込砕石
_x000d_RC-40</t>
  </si>
  <si>
    <t>水抜管
_x000d_VP,65mm</t>
  </si>
  <si>
    <t>ｍ</t>
  </si>
  <si>
    <t>目地板
_x000d_t=10mm</t>
  </si>
  <si>
    <t>基礎砕石
_x000d_17.5cmを超え20.0cm以下</t>
  </si>
  <si>
    <t>足場工
_x000d_単管傾斜</t>
  </si>
  <si>
    <t>掛㎡</t>
  </si>
  <si>
    <t>ブロック積擁壁
_x000d_</t>
  </si>
  <si>
    <t>コンクリートブロック積工
_x000d_練積（裏込・胴込ｺﾝあり）、18-8-40</t>
  </si>
  <si>
    <t>裏込材
_x000d_RC-40</t>
  </si>
  <si>
    <t>天端コンクリート工
_x000d_</t>
  </si>
  <si>
    <t>基礎コンクリート工
_x000d_</t>
  </si>
  <si>
    <t>3-2号小口止め
_x000d_</t>
  </si>
  <si>
    <t>4号小口止め
_x000d_</t>
  </si>
  <si>
    <t>落石防止工
_x000d_</t>
  </si>
  <si>
    <t>落石防護柵設置工
_x000d_H=2.0m</t>
  </si>
  <si>
    <t>中間支柱設置工
_x000d_H=2.0m</t>
  </si>
  <si>
    <t>本</t>
  </si>
  <si>
    <t>端末支柱設置工
_x000d_H=2.0m</t>
  </si>
  <si>
    <t>小型水路工
_x000d_</t>
  </si>
  <si>
    <t>4号U型側溝
_x000d_</t>
  </si>
  <si>
    <t>基礎砕石
_x000d_12.5cmを超え17.5cm以下</t>
  </si>
  <si>
    <t>L型側溝
_x000d_</t>
  </si>
  <si>
    <t>2号排水用集水枡
_x000d_</t>
  </si>
  <si>
    <t>構造物撤去工
_x000d_</t>
  </si>
  <si>
    <t>構造物取壊し工
_x000d_</t>
  </si>
  <si>
    <t>石積み取壊し
_x000d_控20cm以上60cm未満</t>
  </si>
  <si>
    <t>石積み処理
_x000d_処分・運搬</t>
  </si>
  <si>
    <t>付帯施設工
_x000d_</t>
  </si>
  <si>
    <t>安全施設工
_x000d_</t>
  </si>
  <si>
    <t>プレキャストガードレール基礎
_x000d_</t>
  </si>
  <si>
    <t>均しコンクリート
_x000d_18-8-40</t>
  </si>
  <si>
    <t>基礎砕石
_x000d_7.5cmを超え12.5cm以下</t>
  </si>
  <si>
    <t>補強土壁工
_x000d_</t>
  </si>
  <si>
    <t>ジオテキスタイル補強土壁工
_x000d_</t>
  </si>
  <si>
    <t>補強土壁
_x000d_壁面材組立・設置</t>
  </si>
  <si>
    <t>補強土壁
_x000d_敷設</t>
  </si>
  <si>
    <t>補強土壁
_x000d_まき出し・敷均し、締固め</t>
  </si>
  <si>
    <t>ジオテキスタイル壁面材
_x000d_2m×0.6m 植生シート含む</t>
  </si>
  <si>
    <t>組</t>
  </si>
  <si>
    <t>斜体材
_x000d_φ8.0mm L=512(外寸)</t>
  </si>
  <si>
    <t>連結ピン
_x000d_φ6.0mm 壁面・補強材用</t>
  </si>
  <si>
    <t>連結コイル
_x000d_φ5.0mm L=600mm</t>
  </si>
  <si>
    <t>壁面強化材・補強材
_x000d_TA=24.7KN/m以上</t>
  </si>
  <si>
    <t>補強材
_x000d_TA=37.1KN/m以上</t>
  </si>
  <si>
    <t>補強材
_x000d_TA=48.1KN/m以上</t>
  </si>
  <si>
    <t>補強材
_x000d_TA=61.8KN/m以上</t>
  </si>
  <si>
    <t>アンカーピン
_x000d_D10、L=300mm</t>
  </si>
  <si>
    <t>水平排水材
_x000d_不織布系、t=3.0mm</t>
  </si>
  <si>
    <t>ジオテキスタイル排水工
_x000d_</t>
  </si>
  <si>
    <t>砕石
_x000d_単粒度砕石5号</t>
  </si>
  <si>
    <t>吸出防止材・分離材
_x000d_不織布系、t=1.5mm以上</t>
  </si>
  <si>
    <t>高密度ポリエチレン管
_x000d_φ150</t>
  </si>
  <si>
    <t>基盤排水層
_x000d_ｸﾗｯｼｬﾗﾝ、C-40</t>
  </si>
  <si>
    <t>高耐圧型面状排水材
_x000d_W=300</t>
  </si>
  <si>
    <t>端部処理工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</si>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</sst>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+G11+G129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+G13+G41+G44+G79+G94+G98+G104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+G14+G29+G36+G39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+G15+G16+G17+G18+G19+G20+G21+G22+G23+G24+G25+G26+G27+G28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459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23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19</v>
      </c>
      <c r="F17" s="19">
        <v>129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19</v>
      </c>
      <c r="F18" s="19">
        <v>141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23</v>
      </c>
      <c r="E19" s="18" t="s">
        <v>19</v>
      </c>
      <c r="F19" s="19">
        <v>29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19</v>
      </c>
      <c r="F20" s="19">
        <v>5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19</v>
      </c>
      <c r="F21" s="19">
        <v>37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26</v>
      </c>
      <c r="E22" s="18" t="s">
        <v>19</v>
      </c>
      <c r="F22" s="19">
        <v>16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27</v>
      </c>
      <c r="E23" s="18" t="s">
        <v>19</v>
      </c>
      <c r="F23" s="19">
        <v>91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19</v>
      </c>
      <c r="F24" s="19">
        <v>66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29</v>
      </c>
      <c r="E25" s="18" t="s">
        <v>19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30</v>
      </c>
      <c r="E26" s="18" t="s">
        <v>19</v>
      </c>
      <c r="F26" s="19">
        <v>1850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31</v>
      </c>
      <c r="E27" s="18" t="s">
        <v>19</v>
      </c>
      <c r="F27" s="19">
        <v>1850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32</v>
      </c>
      <c r="E28" s="18" t="s">
        <v>19</v>
      </c>
      <c r="F28" s="19">
        <v>721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16" t="s">
        <v>33</v>
      </c>
      <c r="D29" s="17"/>
      <c r="E29" s="18" t="s">
        <v>13</v>
      </c>
      <c r="F29" s="19">
        <v>1</v>
      </c>
      <c r="G29" s="20">
        <f>+G30+G31+G32+G33+G34+G35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34</v>
      </c>
      <c r="E30" s="18" t="s">
        <v>19</v>
      </c>
      <c r="F30" s="19">
        <v>1563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35</v>
      </c>
      <c r="E31" s="18" t="s">
        <v>19</v>
      </c>
      <c r="F31" s="19">
        <v>53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36</v>
      </c>
      <c r="E32" s="18" t="s">
        <v>37</v>
      </c>
      <c r="F32" s="19">
        <v>62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38</v>
      </c>
      <c r="E33" s="18" t="s">
        <v>19</v>
      </c>
      <c r="F33" s="19">
        <v>102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39</v>
      </c>
      <c r="E34" s="18" t="s">
        <v>19</v>
      </c>
      <c r="F34" s="19">
        <v>46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40</v>
      </c>
      <c r="E35" s="18" t="s">
        <v>19</v>
      </c>
      <c r="F35" s="19">
        <v>9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16" t="s">
        <v>41</v>
      </c>
      <c r="D36" s="17"/>
      <c r="E36" s="18" t="s">
        <v>13</v>
      </c>
      <c r="F36" s="19">
        <v>1</v>
      </c>
      <c r="G36" s="20">
        <f>+G37+G38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34</v>
      </c>
      <c r="E37" s="18" t="s">
        <v>19</v>
      </c>
      <c r="F37" s="19">
        <v>3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38</v>
      </c>
      <c r="E38" s="18" t="s">
        <v>19</v>
      </c>
      <c r="F38" s="19">
        <v>3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16" t="s">
        <v>42</v>
      </c>
      <c r="D39" s="17"/>
      <c r="E39" s="18" t="s">
        <v>13</v>
      </c>
      <c r="F39" s="19">
        <v>1</v>
      </c>
      <c r="G39" s="20">
        <f>+G40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43</v>
      </c>
      <c r="E40" s="18" t="s">
        <v>37</v>
      </c>
      <c r="F40" s="19">
        <v>158</v>
      </c>
      <c r="G40" s="26"/>
      <c r="H40" s="21"/>
      <c r="I40" s="22">
        <v>31</v>
      </c>
      <c r="J40" s="22">
        <v>4</v>
      </c>
    </row>
    <row r="41" ht="42" customHeight="1">
      <c r="A41" s="23"/>
      <c r="B41" s="16" t="s">
        <v>44</v>
      </c>
      <c r="C41" s="16"/>
      <c r="D41" s="17"/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2</v>
      </c>
    </row>
    <row r="42" ht="42" customHeight="1">
      <c r="A42" s="23"/>
      <c r="B42" s="24"/>
      <c r="C42" s="16" t="s">
        <v>45</v>
      </c>
      <c r="D42" s="17"/>
      <c r="E42" s="18" t="s">
        <v>13</v>
      </c>
      <c r="F42" s="19">
        <v>1</v>
      </c>
      <c r="G42" s="20">
        <f>+G43</f>
        <v>0</v>
      </c>
      <c r="H42" s="21"/>
      <c r="I42" s="22">
        <v>33</v>
      </c>
      <c r="J42" s="22">
        <v>3</v>
      </c>
    </row>
    <row r="43" ht="42" customHeight="1">
      <c r="A43" s="23"/>
      <c r="B43" s="24"/>
      <c r="C43" s="24"/>
      <c r="D43" s="25" t="s">
        <v>46</v>
      </c>
      <c r="E43" s="18" t="s">
        <v>37</v>
      </c>
      <c r="F43" s="19">
        <v>158</v>
      </c>
      <c r="G43" s="26"/>
      <c r="H43" s="21"/>
      <c r="I43" s="22">
        <v>34</v>
      </c>
      <c r="J43" s="22">
        <v>4</v>
      </c>
    </row>
    <row r="44" ht="42" customHeight="1">
      <c r="A44" s="23"/>
      <c r="B44" s="16" t="s">
        <v>47</v>
      </c>
      <c r="C44" s="16"/>
      <c r="D44" s="17"/>
      <c r="E44" s="18" t="s">
        <v>13</v>
      </c>
      <c r="F44" s="19">
        <v>1</v>
      </c>
      <c r="G44" s="20">
        <f>+G45+G53+G58+G62+G67+G71+G75</f>
        <v>0</v>
      </c>
      <c r="H44" s="21"/>
      <c r="I44" s="22">
        <v>35</v>
      </c>
      <c r="J44" s="22">
        <v>2</v>
      </c>
    </row>
    <row r="45" ht="42" customHeight="1">
      <c r="A45" s="23"/>
      <c r="B45" s="24"/>
      <c r="C45" s="16" t="s">
        <v>48</v>
      </c>
      <c r="D45" s="17"/>
      <c r="E45" s="18" t="s">
        <v>13</v>
      </c>
      <c r="F45" s="19">
        <v>1</v>
      </c>
      <c r="G45" s="20">
        <f>+G46+G47+G48+G49+G50+G51+G52</f>
        <v>0</v>
      </c>
      <c r="H45" s="21"/>
      <c r="I45" s="22">
        <v>36</v>
      </c>
      <c r="J45" s="22">
        <v>3</v>
      </c>
    </row>
    <row r="46" ht="42" customHeight="1">
      <c r="A46" s="23"/>
      <c r="B46" s="24"/>
      <c r="C46" s="24"/>
      <c r="D46" s="25" t="s">
        <v>49</v>
      </c>
      <c r="E46" s="18" t="s">
        <v>19</v>
      </c>
      <c r="F46" s="19">
        <v>114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50</v>
      </c>
      <c r="E47" s="18" t="s">
        <v>37</v>
      </c>
      <c r="F47" s="19">
        <v>245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51</v>
      </c>
      <c r="E48" s="18" t="s">
        <v>19</v>
      </c>
      <c r="F48" s="19">
        <v>35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52</v>
      </c>
      <c r="E49" s="18" t="s">
        <v>53</v>
      </c>
      <c r="F49" s="19">
        <v>38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54</v>
      </c>
      <c r="E50" s="18" t="s">
        <v>37</v>
      </c>
      <c r="F50" s="19">
        <v>11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55</v>
      </c>
      <c r="E51" s="18" t="s">
        <v>37</v>
      </c>
      <c r="F51" s="19">
        <v>45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56</v>
      </c>
      <c r="E52" s="18" t="s">
        <v>57</v>
      </c>
      <c r="F52" s="19">
        <v>128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16" t="s">
        <v>58</v>
      </c>
      <c r="D53" s="17"/>
      <c r="E53" s="18" t="s">
        <v>13</v>
      </c>
      <c r="F53" s="19">
        <v>1</v>
      </c>
      <c r="G53" s="20">
        <f>+G54+G55+G56+G57</f>
        <v>0</v>
      </c>
      <c r="H53" s="21"/>
      <c r="I53" s="22">
        <v>44</v>
      </c>
      <c r="J53" s="22">
        <v>3</v>
      </c>
    </row>
    <row r="54" ht="42" customHeight="1">
      <c r="A54" s="23"/>
      <c r="B54" s="24"/>
      <c r="C54" s="24"/>
      <c r="D54" s="25" t="s">
        <v>59</v>
      </c>
      <c r="E54" s="18" t="s">
        <v>37</v>
      </c>
      <c r="F54" s="19">
        <v>80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54</v>
      </c>
      <c r="E55" s="18" t="s">
        <v>37</v>
      </c>
      <c r="F55" s="19">
        <v>4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60</v>
      </c>
      <c r="E56" s="18" t="s">
        <v>19</v>
      </c>
      <c r="F56" s="19">
        <v>31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56</v>
      </c>
      <c r="E57" s="18" t="s">
        <v>57</v>
      </c>
      <c r="F57" s="19">
        <v>82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16" t="s">
        <v>61</v>
      </c>
      <c r="D58" s="17"/>
      <c r="E58" s="18" t="s">
        <v>13</v>
      </c>
      <c r="F58" s="19">
        <v>1</v>
      </c>
      <c r="G58" s="20">
        <f>+G59+G60+G61</f>
        <v>0</v>
      </c>
      <c r="H58" s="21"/>
      <c r="I58" s="22">
        <v>49</v>
      </c>
      <c r="J58" s="22">
        <v>3</v>
      </c>
    </row>
    <row r="59" ht="42" customHeight="1">
      <c r="A59" s="23"/>
      <c r="B59" s="24"/>
      <c r="C59" s="24"/>
      <c r="D59" s="25" t="s">
        <v>49</v>
      </c>
      <c r="E59" s="18" t="s">
        <v>19</v>
      </c>
      <c r="F59" s="19">
        <v>2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50</v>
      </c>
      <c r="E60" s="18" t="s">
        <v>37</v>
      </c>
      <c r="F60" s="19">
        <v>5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54</v>
      </c>
      <c r="E61" s="18" t="s">
        <v>37</v>
      </c>
      <c r="F61" s="19">
        <v>0.20000000000000001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16" t="s">
        <v>62</v>
      </c>
      <c r="D62" s="17"/>
      <c r="E62" s="18" t="s">
        <v>13</v>
      </c>
      <c r="F62" s="19">
        <v>1</v>
      </c>
      <c r="G62" s="20">
        <f>+G63+G64+G65+G66</f>
        <v>0</v>
      </c>
      <c r="H62" s="21"/>
      <c r="I62" s="22">
        <v>53</v>
      </c>
      <c r="J62" s="22">
        <v>3</v>
      </c>
    </row>
    <row r="63" ht="42" customHeight="1">
      <c r="A63" s="23"/>
      <c r="B63" s="24"/>
      <c r="C63" s="24"/>
      <c r="D63" s="25" t="s">
        <v>49</v>
      </c>
      <c r="E63" s="18" t="s">
        <v>19</v>
      </c>
      <c r="F63" s="19">
        <v>3.1000000000000001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50</v>
      </c>
      <c r="E64" s="18" t="s">
        <v>37</v>
      </c>
      <c r="F64" s="19">
        <v>10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54</v>
      </c>
      <c r="E65" s="18" t="s">
        <v>37</v>
      </c>
      <c r="F65" s="19">
        <v>0.29999999999999999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55</v>
      </c>
      <c r="E66" s="18" t="s">
        <v>37</v>
      </c>
      <c r="F66" s="19">
        <v>17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16" t="s">
        <v>63</v>
      </c>
      <c r="D67" s="17"/>
      <c r="E67" s="18" t="s">
        <v>13</v>
      </c>
      <c r="F67" s="19">
        <v>1</v>
      </c>
      <c r="G67" s="20">
        <f>+G68+G69+G70</f>
        <v>0</v>
      </c>
      <c r="H67" s="21"/>
      <c r="I67" s="22">
        <v>58</v>
      </c>
      <c r="J67" s="22">
        <v>3</v>
      </c>
    </row>
    <row r="68" ht="42" customHeight="1">
      <c r="A68" s="23"/>
      <c r="B68" s="24"/>
      <c r="C68" s="24"/>
      <c r="D68" s="25" t="s">
        <v>49</v>
      </c>
      <c r="E68" s="18" t="s">
        <v>19</v>
      </c>
      <c r="F68" s="19">
        <v>3.2999999999999998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50</v>
      </c>
      <c r="E69" s="18" t="s">
        <v>37</v>
      </c>
      <c r="F69" s="19">
        <v>13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56</v>
      </c>
      <c r="E70" s="18" t="s">
        <v>57</v>
      </c>
      <c r="F70" s="19">
        <v>13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16" t="s">
        <v>64</v>
      </c>
      <c r="D71" s="17"/>
      <c r="E71" s="18" t="s">
        <v>13</v>
      </c>
      <c r="F71" s="19">
        <v>1</v>
      </c>
      <c r="G71" s="20">
        <f>+G72+G73+G74</f>
        <v>0</v>
      </c>
      <c r="H71" s="21"/>
      <c r="I71" s="22">
        <v>62</v>
      </c>
      <c r="J71" s="22">
        <v>3</v>
      </c>
    </row>
    <row r="72" ht="42" customHeight="1">
      <c r="A72" s="23"/>
      <c r="B72" s="24"/>
      <c r="C72" s="24"/>
      <c r="D72" s="25" t="s">
        <v>49</v>
      </c>
      <c r="E72" s="18" t="s">
        <v>19</v>
      </c>
      <c r="F72" s="19">
        <v>0.80000000000000004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50</v>
      </c>
      <c r="E73" s="18" t="s">
        <v>37</v>
      </c>
      <c r="F73" s="19">
        <v>3.5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56</v>
      </c>
      <c r="E74" s="18" t="s">
        <v>57</v>
      </c>
      <c r="F74" s="19">
        <v>3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16" t="s">
        <v>65</v>
      </c>
      <c r="D75" s="17"/>
      <c r="E75" s="18" t="s">
        <v>13</v>
      </c>
      <c r="F75" s="19">
        <v>1</v>
      </c>
      <c r="G75" s="20">
        <f>+G76+G77+G78</f>
        <v>0</v>
      </c>
      <c r="H75" s="21"/>
      <c r="I75" s="22">
        <v>66</v>
      </c>
      <c r="J75" s="22">
        <v>3</v>
      </c>
    </row>
    <row r="76" ht="42" customHeight="1">
      <c r="A76" s="23"/>
      <c r="B76" s="24"/>
      <c r="C76" s="24"/>
      <c r="D76" s="25" t="s">
        <v>66</v>
      </c>
      <c r="E76" s="18" t="s">
        <v>53</v>
      </c>
      <c r="F76" s="19">
        <v>31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67</v>
      </c>
      <c r="E77" s="18" t="s">
        <v>68</v>
      </c>
      <c r="F77" s="19">
        <v>11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24"/>
      <c r="D78" s="25" t="s">
        <v>69</v>
      </c>
      <c r="E78" s="18" t="s">
        <v>68</v>
      </c>
      <c r="F78" s="19">
        <v>2</v>
      </c>
      <c r="G78" s="26"/>
      <c r="H78" s="21"/>
      <c r="I78" s="22">
        <v>69</v>
      </c>
      <c r="J78" s="22">
        <v>4</v>
      </c>
    </row>
    <row r="79" ht="42" customHeight="1">
      <c r="A79" s="23"/>
      <c r="B79" s="16" t="s">
        <v>70</v>
      </c>
      <c r="C79" s="16"/>
      <c r="D79" s="17"/>
      <c r="E79" s="18" t="s">
        <v>13</v>
      </c>
      <c r="F79" s="19">
        <v>1</v>
      </c>
      <c r="G79" s="20">
        <f>+G80+G85+G90</f>
        <v>0</v>
      </c>
      <c r="H79" s="21"/>
      <c r="I79" s="22">
        <v>70</v>
      </c>
      <c r="J79" s="22">
        <v>2</v>
      </c>
    </row>
    <row r="80" ht="42" customHeight="1">
      <c r="A80" s="23"/>
      <c r="B80" s="24"/>
      <c r="C80" s="16" t="s">
        <v>71</v>
      </c>
      <c r="D80" s="17"/>
      <c r="E80" s="18" t="s">
        <v>13</v>
      </c>
      <c r="F80" s="19">
        <v>1</v>
      </c>
      <c r="G80" s="20">
        <f>+G81+G82+G83+G84</f>
        <v>0</v>
      </c>
      <c r="H80" s="21"/>
      <c r="I80" s="22">
        <v>71</v>
      </c>
      <c r="J80" s="22">
        <v>3</v>
      </c>
    </row>
    <row r="81" ht="42" customHeight="1">
      <c r="A81" s="23"/>
      <c r="B81" s="24"/>
      <c r="C81" s="24"/>
      <c r="D81" s="25" t="s">
        <v>49</v>
      </c>
      <c r="E81" s="18" t="s">
        <v>19</v>
      </c>
      <c r="F81" s="19">
        <v>23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50</v>
      </c>
      <c r="E82" s="18" t="s">
        <v>37</v>
      </c>
      <c r="F82" s="19">
        <v>195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54</v>
      </c>
      <c r="E83" s="18" t="s">
        <v>37</v>
      </c>
      <c r="F83" s="19">
        <v>2</v>
      </c>
      <c r="G83" s="26"/>
      <c r="H83" s="21"/>
      <c r="I83" s="22">
        <v>74</v>
      </c>
      <c r="J83" s="22">
        <v>4</v>
      </c>
    </row>
    <row r="84" ht="42" customHeight="1">
      <c r="A84" s="23"/>
      <c r="B84" s="24"/>
      <c r="C84" s="24"/>
      <c r="D84" s="25" t="s">
        <v>72</v>
      </c>
      <c r="E84" s="18" t="s">
        <v>37</v>
      </c>
      <c r="F84" s="19">
        <v>80</v>
      </c>
      <c r="G84" s="26"/>
      <c r="H84" s="21"/>
      <c r="I84" s="22">
        <v>75</v>
      </c>
      <c r="J84" s="22">
        <v>4</v>
      </c>
    </row>
    <row r="85" ht="42" customHeight="1">
      <c r="A85" s="23"/>
      <c r="B85" s="24"/>
      <c r="C85" s="16" t="s">
        <v>73</v>
      </c>
      <c r="D85" s="17"/>
      <c r="E85" s="18" t="s">
        <v>13</v>
      </c>
      <c r="F85" s="19">
        <v>1</v>
      </c>
      <c r="G85" s="20">
        <f>+G86+G87+G88+G89</f>
        <v>0</v>
      </c>
      <c r="H85" s="21"/>
      <c r="I85" s="22">
        <v>76</v>
      </c>
      <c r="J85" s="22">
        <v>3</v>
      </c>
    </row>
    <row r="86" ht="42" customHeight="1">
      <c r="A86" s="23"/>
      <c r="B86" s="24"/>
      <c r="C86" s="24"/>
      <c r="D86" s="25" t="s">
        <v>49</v>
      </c>
      <c r="E86" s="18" t="s">
        <v>19</v>
      </c>
      <c r="F86" s="19">
        <v>4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24"/>
      <c r="D87" s="25" t="s">
        <v>50</v>
      </c>
      <c r="E87" s="18" t="s">
        <v>37</v>
      </c>
      <c r="F87" s="19">
        <v>34</v>
      </c>
      <c r="G87" s="26"/>
      <c r="H87" s="21"/>
      <c r="I87" s="22">
        <v>78</v>
      </c>
      <c r="J87" s="22">
        <v>4</v>
      </c>
    </row>
    <row r="88" ht="42" customHeight="1">
      <c r="A88" s="23"/>
      <c r="B88" s="24"/>
      <c r="C88" s="24"/>
      <c r="D88" s="25" t="s">
        <v>54</v>
      </c>
      <c r="E88" s="18" t="s">
        <v>37</v>
      </c>
      <c r="F88" s="19">
        <v>0.40000000000000002</v>
      </c>
      <c r="G88" s="26"/>
      <c r="H88" s="21"/>
      <c r="I88" s="22">
        <v>79</v>
      </c>
      <c r="J88" s="22">
        <v>4</v>
      </c>
    </row>
    <row r="89" ht="42" customHeight="1">
      <c r="A89" s="23"/>
      <c r="B89" s="24"/>
      <c r="C89" s="24"/>
      <c r="D89" s="25" t="s">
        <v>72</v>
      </c>
      <c r="E89" s="18" t="s">
        <v>37</v>
      </c>
      <c r="F89" s="19">
        <v>14</v>
      </c>
      <c r="G89" s="26"/>
      <c r="H89" s="21"/>
      <c r="I89" s="22">
        <v>80</v>
      </c>
      <c r="J89" s="22">
        <v>4</v>
      </c>
    </row>
    <row r="90" ht="42" customHeight="1">
      <c r="A90" s="23"/>
      <c r="B90" s="24"/>
      <c r="C90" s="16" t="s">
        <v>74</v>
      </c>
      <c r="D90" s="17"/>
      <c r="E90" s="18" t="s">
        <v>13</v>
      </c>
      <c r="F90" s="19">
        <v>1</v>
      </c>
      <c r="G90" s="20">
        <f>+G91+G92+G93</f>
        <v>0</v>
      </c>
      <c r="H90" s="21"/>
      <c r="I90" s="22">
        <v>81</v>
      </c>
      <c r="J90" s="22">
        <v>3</v>
      </c>
    </row>
    <row r="91" ht="42" customHeight="1">
      <c r="A91" s="23"/>
      <c r="B91" s="24"/>
      <c r="C91" s="24"/>
      <c r="D91" s="25" t="s">
        <v>49</v>
      </c>
      <c r="E91" s="18" t="s">
        <v>19</v>
      </c>
      <c r="F91" s="19">
        <v>0.29999999999999999</v>
      </c>
      <c r="G91" s="26"/>
      <c r="H91" s="21"/>
      <c r="I91" s="22">
        <v>82</v>
      </c>
      <c r="J91" s="22">
        <v>4</v>
      </c>
    </row>
    <row r="92" ht="42" customHeight="1">
      <c r="A92" s="23"/>
      <c r="B92" s="24"/>
      <c r="C92" s="24"/>
      <c r="D92" s="25" t="s">
        <v>50</v>
      </c>
      <c r="E92" s="18" t="s">
        <v>37</v>
      </c>
      <c r="F92" s="19">
        <v>3.7000000000000002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24"/>
      <c r="D93" s="25" t="s">
        <v>72</v>
      </c>
      <c r="E93" s="18" t="s">
        <v>37</v>
      </c>
      <c r="F93" s="19">
        <v>1</v>
      </c>
      <c r="G93" s="26"/>
      <c r="H93" s="21"/>
      <c r="I93" s="22">
        <v>84</v>
      </c>
      <c r="J93" s="22">
        <v>4</v>
      </c>
    </row>
    <row r="94" ht="42" customHeight="1">
      <c r="A94" s="23"/>
      <c r="B94" s="16" t="s">
        <v>75</v>
      </c>
      <c r="C94" s="16"/>
      <c r="D94" s="17"/>
      <c r="E94" s="18" t="s">
        <v>13</v>
      </c>
      <c r="F94" s="19">
        <v>1</v>
      </c>
      <c r="G94" s="20">
        <f>+G95</f>
        <v>0</v>
      </c>
      <c r="H94" s="21"/>
      <c r="I94" s="22">
        <v>85</v>
      </c>
      <c r="J94" s="22">
        <v>2</v>
      </c>
    </row>
    <row r="95" ht="42" customHeight="1">
      <c r="A95" s="23"/>
      <c r="B95" s="24"/>
      <c r="C95" s="16" t="s">
        <v>76</v>
      </c>
      <c r="D95" s="17"/>
      <c r="E95" s="18" t="s">
        <v>13</v>
      </c>
      <c r="F95" s="19">
        <v>1</v>
      </c>
      <c r="G95" s="20">
        <f>+G96+G97</f>
        <v>0</v>
      </c>
      <c r="H95" s="21"/>
      <c r="I95" s="22">
        <v>86</v>
      </c>
      <c r="J95" s="22">
        <v>3</v>
      </c>
    </row>
    <row r="96" ht="42" customHeight="1">
      <c r="A96" s="23"/>
      <c r="B96" s="24"/>
      <c r="C96" s="24"/>
      <c r="D96" s="25" t="s">
        <v>77</v>
      </c>
      <c r="E96" s="18" t="s">
        <v>37</v>
      </c>
      <c r="F96" s="19">
        <v>28</v>
      </c>
      <c r="G96" s="26"/>
      <c r="H96" s="21"/>
      <c r="I96" s="22">
        <v>87</v>
      </c>
      <c r="J96" s="22">
        <v>4</v>
      </c>
    </row>
    <row r="97" ht="42" customHeight="1">
      <c r="A97" s="23"/>
      <c r="B97" s="24"/>
      <c r="C97" s="24"/>
      <c r="D97" s="25" t="s">
        <v>78</v>
      </c>
      <c r="E97" s="18" t="s">
        <v>19</v>
      </c>
      <c r="F97" s="19">
        <v>6</v>
      </c>
      <c r="G97" s="26"/>
      <c r="H97" s="21"/>
      <c r="I97" s="22">
        <v>88</v>
      </c>
      <c r="J97" s="22">
        <v>4</v>
      </c>
    </row>
    <row r="98" ht="42" customHeight="1">
      <c r="A98" s="23"/>
      <c r="B98" s="16" t="s">
        <v>79</v>
      </c>
      <c r="C98" s="16"/>
      <c r="D98" s="17"/>
      <c r="E98" s="18" t="s">
        <v>13</v>
      </c>
      <c r="F98" s="19">
        <v>1</v>
      </c>
      <c r="G98" s="20">
        <f>+G99</f>
        <v>0</v>
      </c>
      <c r="H98" s="21"/>
      <c r="I98" s="22">
        <v>89</v>
      </c>
      <c r="J98" s="22">
        <v>2</v>
      </c>
    </row>
    <row r="99" ht="42" customHeight="1">
      <c r="A99" s="23"/>
      <c r="B99" s="24"/>
      <c r="C99" s="16" t="s">
        <v>80</v>
      </c>
      <c r="D99" s="17"/>
      <c r="E99" s="18" t="s">
        <v>13</v>
      </c>
      <c r="F99" s="19">
        <v>1</v>
      </c>
      <c r="G99" s="20">
        <f>+G100+G101+G102+G103</f>
        <v>0</v>
      </c>
      <c r="H99" s="21"/>
      <c r="I99" s="22">
        <v>90</v>
      </c>
      <c r="J99" s="22">
        <v>3</v>
      </c>
    </row>
    <row r="100" ht="42" customHeight="1">
      <c r="A100" s="23"/>
      <c r="B100" s="24"/>
      <c r="C100" s="24"/>
      <c r="D100" s="25" t="s">
        <v>81</v>
      </c>
      <c r="E100" s="18" t="s">
        <v>53</v>
      </c>
      <c r="F100" s="19">
        <v>132</v>
      </c>
      <c r="G100" s="26"/>
      <c r="H100" s="21"/>
      <c r="I100" s="22">
        <v>91</v>
      </c>
      <c r="J100" s="22">
        <v>4</v>
      </c>
    </row>
    <row r="101" ht="42" customHeight="1">
      <c r="A101" s="23"/>
      <c r="B101" s="24"/>
      <c r="C101" s="24"/>
      <c r="D101" s="25" t="s">
        <v>82</v>
      </c>
      <c r="E101" s="18" t="s">
        <v>19</v>
      </c>
      <c r="F101" s="19">
        <v>14</v>
      </c>
      <c r="G101" s="26"/>
      <c r="H101" s="21"/>
      <c r="I101" s="22">
        <v>92</v>
      </c>
      <c r="J101" s="22">
        <v>4</v>
      </c>
    </row>
    <row r="102" ht="42" customHeight="1">
      <c r="A102" s="23"/>
      <c r="B102" s="24"/>
      <c r="C102" s="24"/>
      <c r="D102" s="25" t="s">
        <v>50</v>
      </c>
      <c r="E102" s="18" t="s">
        <v>37</v>
      </c>
      <c r="F102" s="19">
        <v>28</v>
      </c>
      <c r="G102" s="26"/>
      <c r="H102" s="21"/>
      <c r="I102" s="22">
        <v>93</v>
      </c>
      <c r="J102" s="22">
        <v>4</v>
      </c>
    </row>
    <row r="103" ht="42" customHeight="1">
      <c r="A103" s="23"/>
      <c r="B103" s="24"/>
      <c r="C103" s="24"/>
      <c r="D103" s="25" t="s">
        <v>83</v>
      </c>
      <c r="E103" s="18" t="s">
        <v>37</v>
      </c>
      <c r="F103" s="19">
        <v>8.4000000000000004</v>
      </c>
      <c r="G103" s="26"/>
      <c r="H103" s="21"/>
      <c r="I103" s="22">
        <v>94</v>
      </c>
      <c r="J103" s="22">
        <v>4</v>
      </c>
    </row>
    <row r="104" ht="42" customHeight="1">
      <c r="A104" s="23"/>
      <c r="B104" s="16" t="s">
        <v>84</v>
      </c>
      <c r="C104" s="16"/>
      <c r="D104" s="17"/>
      <c r="E104" s="18" t="s">
        <v>13</v>
      </c>
      <c r="F104" s="19">
        <v>1</v>
      </c>
      <c r="G104" s="20">
        <f>+G105+G119+G125</f>
        <v>0</v>
      </c>
      <c r="H104" s="21"/>
      <c r="I104" s="22">
        <v>95</v>
      </c>
      <c r="J104" s="22">
        <v>2</v>
      </c>
    </row>
    <row r="105" ht="42" customHeight="1">
      <c r="A105" s="23"/>
      <c r="B105" s="24"/>
      <c r="C105" s="16" t="s">
        <v>85</v>
      </c>
      <c r="D105" s="17"/>
      <c r="E105" s="18" t="s">
        <v>13</v>
      </c>
      <c r="F105" s="19">
        <v>1</v>
      </c>
      <c r="G105" s="20">
        <f>+G106+G107+G108+G109+G110+G111+G112+G113+G114+G115+G116+G117+G118</f>
        <v>0</v>
      </c>
      <c r="H105" s="21"/>
      <c r="I105" s="22">
        <v>96</v>
      </c>
      <c r="J105" s="22">
        <v>3</v>
      </c>
    </row>
    <row r="106" ht="42" customHeight="1">
      <c r="A106" s="23"/>
      <c r="B106" s="24"/>
      <c r="C106" s="24"/>
      <c r="D106" s="25" t="s">
        <v>86</v>
      </c>
      <c r="E106" s="18" t="s">
        <v>37</v>
      </c>
      <c r="F106" s="19">
        <v>455</v>
      </c>
      <c r="G106" s="26"/>
      <c r="H106" s="21"/>
      <c r="I106" s="22">
        <v>97</v>
      </c>
      <c r="J106" s="22">
        <v>4</v>
      </c>
    </row>
    <row r="107" ht="42" customHeight="1">
      <c r="A107" s="23"/>
      <c r="B107" s="24"/>
      <c r="C107" s="24"/>
      <c r="D107" s="25" t="s">
        <v>87</v>
      </c>
      <c r="E107" s="18" t="s">
        <v>37</v>
      </c>
      <c r="F107" s="19">
        <v>2325</v>
      </c>
      <c r="G107" s="26"/>
      <c r="H107" s="21"/>
      <c r="I107" s="22">
        <v>98</v>
      </c>
      <c r="J107" s="22">
        <v>4</v>
      </c>
    </row>
    <row r="108" ht="42" customHeight="1">
      <c r="A108" s="23"/>
      <c r="B108" s="24"/>
      <c r="C108" s="24"/>
      <c r="D108" s="25" t="s">
        <v>88</v>
      </c>
      <c r="E108" s="18" t="s">
        <v>19</v>
      </c>
      <c r="F108" s="19">
        <v>1823</v>
      </c>
      <c r="G108" s="26"/>
      <c r="H108" s="21"/>
      <c r="I108" s="22">
        <v>99</v>
      </c>
      <c r="J108" s="22">
        <v>4</v>
      </c>
    </row>
    <row r="109" ht="42" customHeight="1">
      <c r="A109" s="23"/>
      <c r="B109" s="24"/>
      <c r="C109" s="24"/>
      <c r="D109" s="25" t="s">
        <v>89</v>
      </c>
      <c r="E109" s="18" t="s">
        <v>90</v>
      </c>
      <c r="F109" s="19">
        <v>391</v>
      </c>
      <c r="G109" s="26"/>
      <c r="H109" s="21"/>
      <c r="I109" s="22">
        <v>100</v>
      </c>
      <c r="J109" s="22">
        <v>4</v>
      </c>
    </row>
    <row r="110" ht="42" customHeight="1">
      <c r="A110" s="23"/>
      <c r="B110" s="24"/>
      <c r="C110" s="24"/>
      <c r="D110" s="25" t="s">
        <v>91</v>
      </c>
      <c r="E110" s="18" t="s">
        <v>68</v>
      </c>
      <c r="F110" s="19">
        <v>1562</v>
      </c>
      <c r="G110" s="26"/>
      <c r="H110" s="21"/>
      <c r="I110" s="22">
        <v>101</v>
      </c>
      <c r="J110" s="22">
        <v>4</v>
      </c>
    </row>
    <row r="111" ht="42" customHeight="1">
      <c r="A111" s="23"/>
      <c r="B111" s="24"/>
      <c r="C111" s="24"/>
      <c r="D111" s="25" t="s">
        <v>92</v>
      </c>
      <c r="E111" s="18" t="s">
        <v>68</v>
      </c>
      <c r="F111" s="19">
        <v>845</v>
      </c>
      <c r="G111" s="26"/>
      <c r="H111" s="21"/>
      <c r="I111" s="22">
        <v>102</v>
      </c>
      <c r="J111" s="22">
        <v>4</v>
      </c>
    </row>
    <row r="112" ht="42" customHeight="1">
      <c r="A112" s="23"/>
      <c r="B112" s="24"/>
      <c r="C112" s="24"/>
      <c r="D112" s="25" t="s">
        <v>93</v>
      </c>
      <c r="E112" s="18" t="s">
        <v>68</v>
      </c>
      <c r="F112" s="19">
        <v>391</v>
      </c>
      <c r="G112" s="26"/>
      <c r="H112" s="21"/>
      <c r="I112" s="22">
        <v>103</v>
      </c>
      <c r="J112" s="22">
        <v>4</v>
      </c>
    </row>
    <row r="113" ht="42" customHeight="1">
      <c r="A113" s="23"/>
      <c r="B113" s="24"/>
      <c r="C113" s="24"/>
      <c r="D113" s="25" t="s">
        <v>94</v>
      </c>
      <c r="E113" s="18" t="s">
        <v>37</v>
      </c>
      <c r="F113" s="19">
        <v>1415</v>
      </c>
      <c r="G113" s="26"/>
      <c r="H113" s="21"/>
      <c r="I113" s="22">
        <v>104</v>
      </c>
      <c r="J113" s="22">
        <v>4</v>
      </c>
    </row>
    <row r="114" ht="42" customHeight="1">
      <c r="A114" s="23"/>
      <c r="B114" s="24"/>
      <c r="C114" s="24"/>
      <c r="D114" s="25" t="s">
        <v>95</v>
      </c>
      <c r="E114" s="18" t="s">
        <v>37</v>
      </c>
      <c r="F114" s="19">
        <v>263</v>
      </c>
      <c r="G114" s="26"/>
      <c r="H114" s="21"/>
      <c r="I114" s="22">
        <v>105</v>
      </c>
      <c r="J114" s="22">
        <v>4</v>
      </c>
    </row>
    <row r="115" ht="42" customHeight="1">
      <c r="A115" s="23"/>
      <c r="B115" s="24"/>
      <c r="C115" s="24"/>
      <c r="D115" s="25" t="s">
        <v>96</v>
      </c>
      <c r="E115" s="18" t="s">
        <v>37</v>
      </c>
      <c r="F115" s="19">
        <v>481</v>
      </c>
      <c r="G115" s="26"/>
      <c r="H115" s="21"/>
      <c r="I115" s="22">
        <v>106</v>
      </c>
      <c r="J115" s="22">
        <v>4</v>
      </c>
    </row>
    <row r="116" ht="42" customHeight="1">
      <c r="A116" s="23"/>
      <c r="B116" s="24"/>
      <c r="C116" s="24"/>
      <c r="D116" s="25" t="s">
        <v>97</v>
      </c>
      <c r="E116" s="18" t="s">
        <v>37</v>
      </c>
      <c r="F116" s="19">
        <v>731</v>
      </c>
      <c r="G116" s="26"/>
      <c r="H116" s="21"/>
      <c r="I116" s="22">
        <v>107</v>
      </c>
      <c r="J116" s="22">
        <v>4</v>
      </c>
    </row>
    <row r="117" ht="42" customHeight="1">
      <c r="A117" s="23"/>
      <c r="B117" s="24"/>
      <c r="C117" s="24"/>
      <c r="D117" s="25" t="s">
        <v>98</v>
      </c>
      <c r="E117" s="18" t="s">
        <v>68</v>
      </c>
      <c r="F117" s="19">
        <v>2343</v>
      </c>
      <c r="G117" s="26"/>
      <c r="H117" s="21"/>
      <c r="I117" s="22">
        <v>108</v>
      </c>
      <c r="J117" s="22">
        <v>4</v>
      </c>
    </row>
    <row r="118" ht="42" customHeight="1">
      <c r="A118" s="23"/>
      <c r="B118" s="24"/>
      <c r="C118" s="24"/>
      <c r="D118" s="25" t="s">
        <v>99</v>
      </c>
      <c r="E118" s="18" t="s">
        <v>37</v>
      </c>
      <c r="F118" s="19">
        <v>671</v>
      </c>
      <c r="G118" s="26"/>
      <c r="H118" s="21"/>
      <c r="I118" s="22">
        <v>109</v>
      </c>
      <c r="J118" s="22">
        <v>4</v>
      </c>
    </row>
    <row r="119" ht="42" customHeight="1">
      <c r="A119" s="23"/>
      <c r="B119" s="24"/>
      <c r="C119" s="16" t="s">
        <v>100</v>
      </c>
      <c r="D119" s="17"/>
      <c r="E119" s="18" t="s">
        <v>13</v>
      </c>
      <c r="F119" s="19">
        <v>1</v>
      </c>
      <c r="G119" s="20">
        <f>+G120+G121+G122+G123+G124</f>
        <v>0</v>
      </c>
      <c r="H119" s="21"/>
      <c r="I119" s="22">
        <v>110</v>
      </c>
      <c r="J119" s="22">
        <v>3</v>
      </c>
    </row>
    <row r="120" ht="42" customHeight="1">
      <c r="A120" s="23"/>
      <c r="B120" s="24"/>
      <c r="C120" s="24"/>
      <c r="D120" s="25" t="s">
        <v>101</v>
      </c>
      <c r="E120" s="18" t="s">
        <v>19</v>
      </c>
      <c r="F120" s="19">
        <v>25</v>
      </c>
      <c r="G120" s="26"/>
      <c r="H120" s="21"/>
      <c r="I120" s="22">
        <v>111</v>
      </c>
      <c r="J120" s="22">
        <v>4</v>
      </c>
    </row>
    <row r="121" ht="42" customHeight="1">
      <c r="A121" s="23"/>
      <c r="B121" s="24"/>
      <c r="C121" s="24"/>
      <c r="D121" s="25" t="s">
        <v>102</v>
      </c>
      <c r="E121" s="18" t="s">
        <v>37</v>
      </c>
      <c r="F121" s="19">
        <v>648</v>
      </c>
      <c r="G121" s="26"/>
      <c r="H121" s="21"/>
      <c r="I121" s="22">
        <v>112</v>
      </c>
      <c r="J121" s="22">
        <v>4</v>
      </c>
    </row>
    <row r="122" ht="42" customHeight="1">
      <c r="A122" s="23"/>
      <c r="B122" s="24"/>
      <c r="C122" s="24"/>
      <c r="D122" s="25" t="s">
        <v>103</v>
      </c>
      <c r="E122" s="18" t="s">
        <v>53</v>
      </c>
      <c r="F122" s="19">
        <v>125.59999999999999</v>
      </c>
      <c r="G122" s="26"/>
      <c r="H122" s="21"/>
      <c r="I122" s="22">
        <v>113</v>
      </c>
      <c r="J122" s="22">
        <v>4</v>
      </c>
    </row>
    <row r="123" ht="42" customHeight="1">
      <c r="A123" s="23"/>
      <c r="B123" s="24"/>
      <c r="C123" s="24"/>
      <c r="D123" s="25" t="s">
        <v>104</v>
      </c>
      <c r="E123" s="18" t="s">
        <v>19</v>
      </c>
      <c r="F123" s="19">
        <v>197</v>
      </c>
      <c r="G123" s="26"/>
      <c r="H123" s="21"/>
      <c r="I123" s="22">
        <v>114</v>
      </c>
      <c r="J123" s="22">
        <v>4</v>
      </c>
    </row>
    <row r="124" ht="42" customHeight="1">
      <c r="A124" s="23"/>
      <c r="B124" s="24"/>
      <c r="C124" s="24"/>
      <c r="D124" s="25" t="s">
        <v>105</v>
      </c>
      <c r="E124" s="18" t="s">
        <v>53</v>
      </c>
      <c r="F124" s="19">
        <v>39</v>
      </c>
      <c r="G124" s="26"/>
      <c r="H124" s="21"/>
      <c r="I124" s="22">
        <v>115</v>
      </c>
      <c r="J124" s="22">
        <v>4</v>
      </c>
    </row>
    <row r="125" ht="42" customHeight="1">
      <c r="A125" s="23"/>
      <c r="B125" s="24"/>
      <c r="C125" s="16" t="s">
        <v>106</v>
      </c>
      <c r="D125" s="17"/>
      <c r="E125" s="18" t="s">
        <v>13</v>
      </c>
      <c r="F125" s="19">
        <v>1</v>
      </c>
      <c r="G125" s="20">
        <f>+G126+G127+G128</f>
        <v>0</v>
      </c>
      <c r="H125" s="21"/>
      <c r="I125" s="22">
        <v>116</v>
      </c>
      <c r="J125" s="22">
        <v>3</v>
      </c>
    </row>
    <row r="126" ht="42" customHeight="1">
      <c r="A126" s="23"/>
      <c r="B126" s="24"/>
      <c r="C126" s="24"/>
      <c r="D126" s="25" t="s">
        <v>49</v>
      </c>
      <c r="E126" s="18" t="s">
        <v>19</v>
      </c>
      <c r="F126" s="19">
        <v>1</v>
      </c>
      <c r="G126" s="26"/>
      <c r="H126" s="21"/>
      <c r="I126" s="22">
        <v>117</v>
      </c>
      <c r="J126" s="22">
        <v>4</v>
      </c>
    </row>
    <row r="127" ht="42" customHeight="1">
      <c r="A127" s="23"/>
      <c r="B127" s="24"/>
      <c r="C127" s="24"/>
      <c r="D127" s="25" t="s">
        <v>50</v>
      </c>
      <c r="E127" s="18" t="s">
        <v>37</v>
      </c>
      <c r="F127" s="19">
        <v>3.8999999999999999</v>
      </c>
      <c r="G127" s="26"/>
      <c r="H127" s="21"/>
      <c r="I127" s="22">
        <v>118</v>
      </c>
      <c r="J127" s="22">
        <v>4</v>
      </c>
    </row>
    <row r="128" ht="42" customHeight="1">
      <c r="A128" s="23"/>
      <c r="B128" s="24"/>
      <c r="C128" s="24"/>
      <c r="D128" s="25" t="s">
        <v>56</v>
      </c>
      <c r="E128" s="18" t="s">
        <v>57</v>
      </c>
      <c r="F128" s="19">
        <v>4</v>
      </c>
      <c r="G128" s="26"/>
      <c r="H128" s="21"/>
      <c r="I128" s="22">
        <v>119</v>
      </c>
      <c r="J128" s="22">
        <v>4</v>
      </c>
    </row>
    <row r="129" ht="42" customHeight="1">
      <c r="A129" s="15" t="s">
        <v>107</v>
      </c>
      <c r="B129" s="16"/>
      <c r="C129" s="16"/>
      <c r="D129" s="17"/>
      <c r="E129" s="18" t="s">
        <v>13</v>
      </c>
      <c r="F129" s="19">
        <v>1</v>
      </c>
      <c r="G129" s="20">
        <f>+G130+G132</f>
        <v>0</v>
      </c>
      <c r="H129" s="21"/>
      <c r="I129" s="22">
        <v>120</v>
      </c>
      <c r="J129" s="22"/>
    </row>
    <row r="130" ht="42" customHeight="1">
      <c r="A130" s="15" t="s">
        <v>108</v>
      </c>
      <c r="B130" s="16"/>
      <c r="C130" s="16"/>
      <c r="D130" s="17"/>
      <c r="E130" s="18" t="s">
        <v>13</v>
      </c>
      <c r="F130" s="19">
        <v>1</v>
      </c>
      <c r="G130" s="20">
        <f>+G131</f>
        <v>0</v>
      </c>
      <c r="H130" s="21"/>
      <c r="I130" s="22">
        <v>121</v>
      </c>
      <c r="J130" s="22">
        <v>200</v>
      </c>
    </row>
    <row r="131" ht="42" customHeight="1">
      <c r="A131" s="15" t="s">
        <v>109</v>
      </c>
      <c r="B131" s="16"/>
      <c r="C131" s="16"/>
      <c r="D131" s="17"/>
      <c r="E131" s="18" t="s">
        <v>13</v>
      </c>
      <c r="F131" s="19">
        <v>1</v>
      </c>
      <c r="G131" s="26"/>
      <c r="H131" s="21"/>
      <c r="I131" s="22">
        <v>122</v>
      </c>
      <c r="J131" s="22"/>
    </row>
    <row r="132" ht="42" customHeight="1">
      <c r="A132" s="15" t="s">
        <v>110</v>
      </c>
      <c r="B132" s="16"/>
      <c r="C132" s="16"/>
      <c r="D132" s="17"/>
      <c r="E132" s="18" t="s">
        <v>13</v>
      </c>
      <c r="F132" s="19">
        <v>1</v>
      </c>
      <c r="G132" s="20">
        <f>+G133</f>
        <v>0</v>
      </c>
      <c r="H132" s="21"/>
      <c r="I132" s="22">
        <v>123</v>
      </c>
      <c r="J132" s="22">
        <v>210</v>
      </c>
    </row>
    <row r="133" ht="42" customHeight="1">
      <c r="A133" s="15" t="s">
        <v>111</v>
      </c>
      <c r="B133" s="16"/>
      <c r="C133" s="16"/>
      <c r="D133" s="17"/>
      <c r="E133" s="18" t="s">
        <v>13</v>
      </c>
      <c r="F133" s="19">
        <v>1</v>
      </c>
      <c r="G133" s="26"/>
      <c r="H133" s="21"/>
      <c r="I133" s="22">
        <v>124</v>
      </c>
      <c r="J133" s="22"/>
    </row>
    <row r="134" ht="42" customHeight="1">
      <c r="A134" s="15" t="s">
        <v>112</v>
      </c>
      <c r="B134" s="16"/>
      <c r="C134" s="16"/>
      <c r="D134" s="17"/>
      <c r="E134" s="18" t="s">
        <v>13</v>
      </c>
      <c r="F134" s="19">
        <v>1</v>
      </c>
      <c r="G134" s="26"/>
      <c r="H134" s="21"/>
      <c r="I134" s="22">
        <v>125</v>
      </c>
      <c r="J134" s="22">
        <v>220</v>
      </c>
    </row>
    <row r="135" ht="42" customHeight="1">
      <c r="A135" s="15" t="s">
        <v>113</v>
      </c>
      <c r="B135" s="16"/>
      <c r="C135" s="16"/>
      <c r="D135" s="17"/>
      <c r="E135" s="18" t="s">
        <v>13</v>
      </c>
      <c r="F135" s="19">
        <v>1</v>
      </c>
      <c r="G135" s="20">
        <f>+G10+G134</f>
        <v>0</v>
      </c>
      <c r="H135" s="21"/>
      <c r="I135" s="22">
        <v>126</v>
      </c>
      <c r="J135" s="22">
        <v>30</v>
      </c>
    </row>
    <row r="136" ht="42" customHeight="1">
      <c r="A136" s="27" t="s">
        <v>114</v>
      </c>
      <c r="B136" s="28"/>
      <c r="C136" s="28"/>
      <c r="D136" s="29"/>
      <c r="E136" s="30" t="s">
        <v>115</v>
      </c>
      <c r="F136" s="31" t="s">
        <v>115</v>
      </c>
      <c r="G136" s="32">
        <f>G135</f>
        <v>0</v>
      </c>
      <c r="I136" s="33">
        <v>127</v>
      </c>
      <c r="J136" s="33">
        <v>90</v>
      </c>
    </row>
    <row r="137" ht="42" customHeight="1"/>
    <row r="138" ht="42" customHeight="1"/>
    <row r="139" ht="13.2"/>
    <row r="140" ht="13.2"/>
    <row r="141" ht="13.2"/>
    <row r="142" ht="13.2"/>
    <row r="147" ht="13.2"/>
    <row r="148" ht="13.2"/>
    <row r="149" ht="13.2"/>
  </sheetData>
  <sheetProtection sheet="1" objects="1" scenarios="1" spinCount="100000" saltValue="tLbkPwraiC44x9HmeqU11gi/jffINyoIkFfDtbuN+u0Lxdr8O6UN+H0xUSYpYwmD7sSgHP626cnGxblSyLo69g==" hashValue="fBzD/NqqB5WvgzVtUQlqm7zr4if3tI18pbM2VkIOsJvvAUJsuQKcGp2BGM+N15etSScsLuwQ6wsovv8cjEon1A==" algorithmName="SHA-512" password="FD80"/>
  <mergeCells count="44">
    <mergeCell ref="A136:D13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9:D29"/>
    <mergeCell ref="C36:D36"/>
    <mergeCell ref="C39:D39"/>
    <mergeCell ref="B41:D41"/>
    <mergeCell ref="C42:D42"/>
    <mergeCell ref="B44:D44"/>
    <mergeCell ref="C45:D45"/>
    <mergeCell ref="C53:D53"/>
    <mergeCell ref="C58:D58"/>
    <mergeCell ref="C62:D62"/>
    <mergeCell ref="C67:D67"/>
    <mergeCell ref="C71:D71"/>
    <mergeCell ref="C75:D75"/>
    <mergeCell ref="B79:D79"/>
    <mergeCell ref="C80:D80"/>
    <mergeCell ref="C85:D85"/>
    <mergeCell ref="C90:D90"/>
    <mergeCell ref="B94:D94"/>
    <mergeCell ref="C95:D95"/>
    <mergeCell ref="B98:D98"/>
    <mergeCell ref="C99:D99"/>
    <mergeCell ref="B104:D104"/>
    <mergeCell ref="C105:D105"/>
    <mergeCell ref="C119:D119"/>
    <mergeCell ref="C125:D125"/>
    <mergeCell ref="A129:D129"/>
    <mergeCell ref="A130:D130"/>
    <mergeCell ref="A131:D131"/>
    <mergeCell ref="A132:D132"/>
    <mergeCell ref="A133:D133"/>
    <mergeCell ref="A134:D134"/>
    <mergeCell ref="A135:D13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kurimoto ryouta</cp:lastModifiedBy>
  <cp:lastPrinted>2020-10-12T05:07:54Z</cp:lastPrinted>
  <dcterms:created xsi:type="dcterms:W3CDTF">2014-01-09T08:55:00Z</dcterms:created>
  <dcterms:modified xsi:type="dcterms:W3CDTF">2025-06-12T11:06:58Z</dcterms:modified>
</cp:coreProperties>
</file>